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60"/>
  </bookViews>
  <sheets>
    <sheet name="Sheet1" sheetId="1" r:id="rId1"/>
    <sheet name="List1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19" i="1"/>
  <c r="H19" i="1" s="1"/>
  <c r="F11" i="1"/>
  <c r="H11" i="1" s="1"/>
  <c r="F12" i="1"/>
  <c r="H12" i="1" s="1"/>
  <c r="F13" i="1"/>
  <c r="H13" i="1" s="1"/>
  <c r="F14" i="1"/>
  <c r="H14" i="1" s="1"/>
  <c r="F10" i="1"/>
  <c r="H10" i="1" s="1"/>
  <c r="G30" i="1"/>
  <c r="H26" i="1" l="1"/>
  <c r="H15" i="1" l="1"/>
  <c r="F33" i="1" l="1"/>
  <c r="F36" i="1" s="1"/>
  <c r="F37" i="1" s="1"/>
  <c r="F38" i="1" s="1"/>
</calcChain>
</file>

<file path=xl/sharedStrings.xml><?xml version="1.0" encoding="utf-8"?>
<sst xmlns="http://schemas.openxmlformats.org/spreadsheetml/2006/main" count="80" uniqueCount="56">
  <si>
    <t>Red.br.</t>
  </si>
  <si>
    <t>Vrsta usluge čišćenja</t>
  </si>
  <si>
    <t>Jed. mjere</t>
  </si>
  <si>
    <t>Jedinična cijena po m2 (kn bez PDV)</t>
  </si>
  <si>
    <t>Cijena redovnog čišćenja / dnevno (kn, bez PDV-a)</t>
  </si>
  <si>
    <t>1.</t>
  </si>
  <si>
    <t>6 (4*5)</t>
  </si>
  <si>
    <t>8 (6*7)</t>
  </si>
  <si>
    <t>REDOVNO ČIŠĆENJE</t>
  </si>
  <si>
    <t>2.</t>
  </si>
  <si>
    <t>3.</t>
  </si>
  <si>
    <t>4.</t>
  </si>
  <si>
    <t>5.</t>
  </si>
  <si>
    <t>Uredi, uredski prostori, dvorane za sastanke i sl.</t>
  </si>
  <si>
    <t>Sanitarni prostori</t>
  </si>
  <si>
    <t>Hodnici, ulazni prostori, stubišta, dizala i sl.</t>
  </si>
  <si>
    <t>Čajne kuhinje, restorani i sl.</t>
  </si>
  <si>
    <t>Terase, balkoni i vanjske površine uz samu zgradu</t>
  </si>
  <si>
    <t>m2</t>
  </si>
  <si>
    <t>REKAPITULACIJA:</t>
  </si>
  <si>
    <t>UKUPNO:</t>
  </si>
  <si>
    <t>CIJENA PONUDE (kn, bez PDV-a):</t>
  </si>
  <si>
    <t>UKUPNA CIJENA PONUDE (kn, s PDV-om):</t>
  </si>
  <si>
    <t>Količina</t>
  </si>
  <si>
    <t>Broj čišćenja</t>
  </si>
  <si>
    <t>PERIODIČNO ČIŠĆENJE</t>
  </si>
  <si>
    <t>Staklene površine prozora i okvira</t>
  </si>
  <si>
    <t>Tekstilne podne površine - tepisi, tepisoni i sl.</t>
  </si>
  <si>
    <t>Laminati, parketi, linoneum i sl.</t>
  </si>
  <si>
    <t>Mekane i tvrde podne obloge - PVC, pluto, guma, kamen, umjetni kamet i sl</t>
  </si>
  <si>
    <t>Zavjese, dekori, žaluzine, venecijaneri, i sl.</t>
  </si>
  <si>
    <t>6.</t>
  </si>
  <si>
    <t>Arhivske prostorije</t>
  </si>
  <si>
    <t>7.</t>
  </si>
  <si>
    <t>Skladišne prostorije</t>
  </si>
  <si>
    <t>SPECIFIKACIJA USLUGE ČIŠĆENJA PROSTORIJA</t>
  </si>
  <si>
    <t>Broj dana čišečnja</t>
  </si>
  <si>
    <t>Cijena periodičnog čišćenja / 1 puT (kn, bez PDV-a)</t>
  </si>
  <si>
    <t>Cijena periodičnog čišćenja / godišnje</t>
  </si>
  <si>
    <t>Cijena redovnog čišćenja / godišnje (kn, bez PDV-a)</t>
  </si>
  <si>
    <t>LOKACIJA: ZAGREB, Trg Nevenke Topalušić 1</t>
  </si>
  <si>
    <t>Redovno čišćenje</t>
  </si>
  <si>
    <t>Periodično čišć.</t>
  </si>
  <si>
    <t>NARUČITELJ: MINISTARSTVO HRVATSKIH BRANITELJA</t>
  </si>
  <si>
    <t>R. broj</t>
  </si>
  <si>
    <t>Dodatna prisutnost</t>
  </si>
  <si>
    <t>Procjenjeni
broj dana
godišnje</t>
  </si>
  <si>
    <t>Okvirne količine</t>
  </si>
  <si>
    <t>Jedinična cijena
po h (kn, bez 
PDV-a</t>
  </si>
  <si>
    <t>Cijena dodatne prisutnosti /po 
(kn, bez PDV-a)</t>
  </si>
  <si>
    <t>h</t>
  </si>
  <si>
    <t>7(4*5*6)</t>
  </si>
  <si>
    <t>Dodatno čišćenje</t>
  </si>
  <si>
    <t>Ministarstvo hrvatskih branitelja, Trg
Nevenke Topalušić 1, Zagreb</t>
  </si>
  <si>
    <t>jed. mjere</t>
  </si>
  <si>
    <t>OD 01.02.-15.12.2018.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</si>
</sst>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E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9" xfId="0" applyNumberFormat="1" applyFont="1" applyFill="1" applyBorder="1" applyAlignment="1">
      <alignment vertical="center"/>
    </xf>
    <xf numFmtId="1" fontId="2" fillId="3" borderId="9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right" vertic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right" vertical="center"/>
    </xf>
    <xf numFmtId="1" fontId="2" fillId="3" borderId="12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wrapText="1"/>
    </xf>
    <xf numFmtId="4" fontId="2" fillId="5" borderId="0" xfId="0" applyNumberFormat="1" applyFont="1" applyFill="1" applyBorder="1" applyAlignment="1">
      <alignment horizontal="right" vertical="center"/>
    </xf>
    <xf numFmtId="1" fontId="2" fillId="5" borderId="0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/>
    </xf>
    <xf numFmtId="4" fontId="0" fillId="0" borderId="0" xfId="0" applyNumberFormat="1"/>
    <xf numFmtId="1" fontId="0" fillId="0" borderId="0" xfId="0" applyNumberFormat="1"/>
    <xf numFmtId="0" fontId="4" fillId="4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wrapText="1"/>
    </xf>
    <xf numFmtId="0" fontId="2" fillId="6" borderId="1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4" fontId="2" fillId="6" borderId="25" xfId="0" applyNumberFormat="1" applyFont="1" applyFill="1" applyBorder="1" applyAlignment="1">
      <alignment horizontal="right" vertical="center"/>
    </xf>
    <xf numFmtId="4" fontId="2" fillId="6" borderId="16" xfId="0" applyNumberFormat="1" applyFont="1" applyFill="1" applyBorder="1" applyAlignment="1">
      <alignment horizontal="right" vertical="center" wrapText="1"/>
    </xf>
    <xf numFmtId="0" fontId="2" fillId="6" borderId="9" xfId="0" applyFont="1" applyFill="1" applyBorder="1" applyAlignment="1">
      <alignment wrapText="1"/>
    </xf>
    <xf numFmtId="0" fontId="2" fillId="6" borderId="9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right" vertical="center"/>
    </xf>
    <xf numFmtId="49" fontId="2" fillId="6" borderId="24" xfId="0" applyNumberFormat="1" applyFont="1" applyFill="1" applyBorder="1" applyAlignment="1">
      <alignment horizontal="right" vertical="center"/>
    </xf>
    <xf numFmtId="0" fontId="2" fillId="6" borderId="21" xfId="0" applyFont="1" applyFill="1" applyBorder="1" applyAlignment="1">
      <alignment wrapText="1"/>
    </xf>
    <xf numFmtId="0" fontId="2" fillId="6" borderId="21" xfId="0" applyFont="1" applyFill="1" applyBorder="1" applyAlignment="1">
      <alignment horizontal="center" vertical="center"/>
    </xf>
    <xf numFmtId="4" fontId="2" fillId="6" borderId="26" xfId="0" applyNumberFormat="1" applyFont="1" applyFill="1" applyBorder="1" applyAlignment="1">
      <alignment horizontal="right" vertical="center"/>
    </xf>
    <xf numFmtId="4" fontId="2" fillId="6" borderId="21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4" fillId="3" borderId="2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13" xfId="0" applyFont="1" applyFill="1" applyBorder="1" applyAlignment="1">
      <alignment horizontal="right"/>
    </xf>
    <xf numFmtId="164" fontId="4" fillId="5" borderId="2" xfId="0" applyNumberFormat="1" applyFont="1" applyFill="1" applyBorder="1" applyAlignment="1">
      <alignment horizontal="right"/>
    </xf>
    <xf numFmtId="164" fontId="4" fillId="5" borderId="4" xfId="0" applyNumberFormat="1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" fontId="2" fillId="6" borderId="16" xfId="0" applyNumberFormat="1" applyFont="1" applyFill="1" applyBorder="1" applyAlignment="1">
      <alignment horizontal="center" vertical="center" wrapText="1"/>
    </xf>
    <xf numFmtId="1" fontId="2" fillId="6" borderId="17" xfId="0" applyNumberFormat="1" applyFont="1" applyFill="1" applyBorder="1" applyAlignment="1">
      <alignment horizontal="center" vertical="center"/>
    </xf>
    <xf numFmtId="1" fontId="2" fillId="6" borderId="9" xfId="0" applyNumberFormat="1" applyFont="1" applyFill="1" applyBorder="1" applyAlignment="1">
      <alignment horizontal="center" vertical="center"/>
    </xf>
    <xf numFmtId="1" fontId="2" fillId="6" borderId="19" xfId="0" applyNumberFormat="1" applyFont="1" applyFill="1" applyBorder="1" applyAlignment="1">
      <alignment horizontal="center" vertical="center"/>
    </xf>
    <xf numFmtId="4" fontId="2" fillId="6" borderId="21" xfId="0" applyNumberFormat="1" applyFont="1" applyFill="1" applyBorder="1" applyAlignment="1">
      <alignment horizontal="center" vertical="center"/>
    </xf>
    <xf numFmtId="4" fontId="2" fillId="6" borderId="22" xfId="0" applyNumberFormat="1" applyFont="1" applyFill="1" applyBorder="1" applyAlignment="1">
      <alignment horizontal="center" vertical="center"/>
    </xf>
    <xf numFmtId="4" fontId="2" fillId="5" borderId="27" xfId="0" applyNumberFormat="1" applyFont="1" applyFill="1" applyBorder="1" applyAlignment="1">
      <alignment horizontal="center" vertical="center"/>
    </xf>
    <xf numFmtId="4" fontId="2" fillId="5" borderId="28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E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1"/>
  <sheetViews>
    <sheetView tabSelected="1" topLeftCell="A10" zoomScale="140" zoomScaleNormal="140" workbookViewId="0">
      <selection activeCell="G14" sqref="G14"/>
    </sheetView>
  </sheetViews>
  <sheetFormatPr defaultRowHeight="15" x14ac:dyDescent="0.25"/>
  <cols>
    <col min="1" max="1" width="5.140625" customWidth="1"/>
    <col min="2" max="2" width="20" customWidth="1"/>
    <col min="3" max="4" width="7.7109375" customWidth="1"/>
    <col min="5" max="5" width="12" customWidth="1"/>
    <col min="6" max="6" width="11.85546875" customWidth="1"/>
    <col min="8" max="8" width="12" customWidth="1"/>
  </cols>
  <sheetData>
    <row r="2" spans="1:8" ht="15.75" x14ac:dyDescent="0.25">
      <c r="B2" s="65" t="s">
        <v>35</v>
      </c>
      <c r="C2" s="66"/>
      <c r="D2" s="66"/>
      <c r="E2" s="66"/>
      <c r="F2" s="66"/>
    </row>
    <row r="3" spans="1:8" ht="15.75" x14ac:dyDescent="0.25">
      <c r="B3" s="5"/>
      <c r="C3" s="67" t="s">
        <v>55</v>
      </c>
      <c r="D3" s="67"/>
      <c r="E3" s="67"/>
      <c r="F3" s="6"/>
    </row>
    <row r="5" spans="1:8" x14ac:dyDescent="0.25">
      <c r="B5" s="64" t="s">
        <v>43</v>
      </c>
      <c r="C5" s="64"/>
      <c r="D5" s="64"/>
      <c r="E5" s="64"/>
      <c r="F5" s="64"/>
      <c r="G5" s="64"/>
    </row>
    <row r="6" spans="1:8" ht="15.75" thickBot="1" x14ac:dyDescent="0.3">
      <c r="B6" s="64" t="s">
        <v>40</v>
      </c>
      <c r="C6" s="64"/>
      <c r="D6" s="64"/>
      <c r="E6" s="64"/>
      <c r="F6" s="7"/>
      <c r="G6" s="7"/>
    </row>
    <row r="7" spans="1:8" ht="39.75" customHeight="1" x14ac:dyDescent="0.25">
      <c r="A7" s="23" t="s">
        <v>0</v>
      </c>
      <c r="B7" s="24" t="s">
        <v>1</v>
      </c>
      <c r="C7" s="24" t="s">
        <v>2</v>
      </c>
      <c r="D7" s="24" t="s">
        <v>23</v>
      </c>
      <c r="E7" s="25" t="s">
        <v>3</v>
      </c>
      <c r="F7" s="25" t="s">
        <v>4</v>
      </c>
      <c r="G7" s="25" t="s">
        <v>36</v>
      </c>
      <c r="H7" s="26" t="s">
        <v>39</v>
      </c>
    </row>
    <row r="8" spans="1:8" x14ac:dyDescent="0.25">
      <c r="A8" s="2">
        <v>1</v>
      </c>
      <c r="B8" s="3">
        <v>2</v>
      </c>
      <c r="C8" s="3">
        <v>3</v>
      </c>
      <c r="D8" s="3">
        <v>4</v>
      </c>
      <c r="E8" s="3">
        <v>5</v>
      </c>
      <c r="F8" s="3" t="s">
        <v>6</v>
      </c>
      <c r="G8" s="3">
        <v>7</v>
      </c>
      <c r="H8" s="4" t="s">
        <v>7</v>
      </c>
    </row>
    <row r="9" spans="1:8" x14ac:dyDescent="0.25">
      <c r="A9" s="28"/>
      <c r="B9" s="29" t="s">
        <v>8</v>
      </c>
      <c r="C9" s="29"/>
      <c r="D9" s="29"/>
      <c r="E9" s="29"/>
      <c r="F9" s="29"/>
      <c r="G9" s="29"/>
      <c r="H9" s="30"/>
    </row>
    <row r="10" spans="1:8" ht="23.25" x14ac:dyDescent="0.25">
      <c r="A10" s="8" t="s">
        <v>5</v>
      </c>
      <c r="B10" s="9" t="s">
        <v>13</v>
      </c>
      <c r="C10" s="10" t="s">
        <v>18</v>
      </c>
      <c r="D10" s="11">
        <v>2800</v>
      </c>
      <c r="E10" s="12"/>
      <c r="F10" s="13">
        <f>D10*E10</f>
        <v>0</v>
      </c>
      <c r="G10" s="14">
        <v>230</v>
      </c>
      <c r="H10" s="15">
        <f>F10*G10</f>
        <v>0</v>
      </c>
    </row>
    <row r="11" spans="1:8" x14ac:dyDescent="0.25">
      <c r="A11" s="8" t="s">
        <v>9</v>
      </c>
      <c r="B11" s="16" t="s">
        <v>14</v>
      </c>
      <c r="C11" s="10" t="s">
        <v>18</v>
      </c>
      <c r="D11" s="10">
        <v>105</v>
      </c>
      <c r="E11" s="12"/>
      <c r="F11" s="13">
        <f t="shared" ref="F11:F14" si="0">D11*E11</f>
        <v>0</v>
      </c>
      <c r="G11" s="14">
        <v>230</v>
      </c>
      <c r="H11" s="15">
        <f t="shared" ref="H11:H14" si="1">F11*G11</f>
        <v>0</v>
      </c>
    </row>
    <row r="12" spans="1:8" ht="23.25" x14ac:dyDescent="0.25">
      <c r="A12" s="8" t="s">
        <v>10</v>
      </c>
      <c r="B12" s="9" t="s">
        <v>15</v>
      </c>
      <c r="C12" s="10" t="s">
        <v>18</v>
      </c>
      <c r="D12" s="11">
        <v>1000</v>
      </c>
      <c r="E12" s="12"/>
      <c r="F12" s="13">
        <f t="shared" si="0"/>
        <v>0</v>
      </c>
      <c r="G12" s="14">
        <v>230</v>
      </c>
      <c r="H12" s="15">
        <f t="shared" si="1"/>
        <v>0</v>
      </c>
    </row>
    <row r="13" spans="1:8" x14ac:dyDescent="0.25">
      <c r="A13" s="8" t="s">
        <v>11</v>
      </c>
      <c r="B13" s="16" t="s">
        <v>16</v>
      </c>
      <c r="C13" s="10" t="s">
        <v>18</v>
      </c>
      <c r="D13" s="10">
        <v>51</v>
      </c>
      <c r="E13" s="12"/>
      <c r="F13" s="13">
        <f t="shared" si="0"/>
        <v>0</v>
      </c>
      <c r="G13" s="14">
        <v>230</v>
      </c>
      <c r="H13" s="15">
        <f>F13*G13</f>
        <v>0</v>
      </c>
    </row>
    <row r="14" spans="1:8" ht="24" thickBot="1" x14ac:dyDescent="0.3">
      <c r="A14" s="17" t="s">
        <v>12</v>
      </c>
      <c r="B14" s="18" t="s">
        <v>17</v>
      </c>
      <c r="C14" s="19" t="s">
        <v>18</v>
      </c>
      <c r="D14" s="19">
        <v>25</v>
      </c>
      <c r="E14" s="20"/>
      <c r="F14" s="13">
        <f t="shared" si="0"/>
        <v>0</v>
      </c>
      <c r="G14" s="21">
        <v>48</v>
      </c>
      <c r="H14" s="15">
        <f t="shared" si="1"/>
        <v>0</v>
      </c>
    </row>
    <row r="15" spans="1:8" ht="15.75" thickBot="1" x14ac:dyDescent="0.3">
      <c r="A15" s="31"/>
      <c r="B15" s="32"/>
      <c r="C15" s="31"/>
      <c r="D15" s="31"/>
      <c r="E15" s="33"/>
      <c r="F15" s="33" t="s">
        <v>20</v>
      </c>
      <c r="G15" s="34"/>
      <c r="H15" s="35">
        <f>SUM(H10:H14)</f>
        <v>0</v>
      </c>
    </row>
    <row r="16" spans="1:8" ht="33.75" customHeight="1" x14ac:dyDescent="0.25">
      <c r="A16" s="23" t="s">
        <v>0</v>
      </c>
      <c r="B16" s="24" t="s">
        <v>1</v>
      </c>
      <c r="C16" s="24" t="s">
        <v>2</v>
      </c>
      <c r="D16" s="24" t="s">
        <v>23</v>
      </c>
      <c r="E16" s="25" t="s">
        <v>3</v>
      </c>
      <c r="F16" s="25" t="s">
        <v>37</v>
      </c>
      <c r="G16" s="25" t="s">
        <v>24</v>
      </c>
      <c r="H16" s="26" t="s">
        <v>38</v>
      </c>
    </row>
    <row r="17" spans="1:8" x14ac:dyDescent="0.25">
      <c r="A17" s="2">
        <v>1</v>
      </c>
      <c r="B17" s="3">
        <v>2</v>
      </c>
      <c r="C17" s="3">
        <v>3</v>
      </c>
      <c r="D17" s="3">
        <v>4</v>
      </c>
      <c r="E17" s="3">
        <v>5</v>
      </c>
      <c r="F17" s="3" t="s">
        <v>6</v>
      </c>
      <c r="G17" s="3">
        <v>7</v>
      </c>
      <c r="H17" s="4" t="s">
        <v>7</v>
      </c>
    </row>
    <row r="18" spans="1:8" x14ac:dyDescent="0.25">
      <c r="A18" s="28"/>
      <c r="B18" s="29" t="s">
        <v>25</v>
      </c>
      <c r="C18" s="29"/>
      <c r="D18" s="29"/>
      <c r="E18" s="29"/>
      <c r="F18" s="29"/>
      <c r="G18" s="29"/>
      <c r="H18" s="30"/>
    </row>
    <row r="19" spans="1:8" ht="23.25" x14ac:dyDescent="0.25">
      <c r="A19" s="8" t="s">
        <v>5</v>
      </c>
      <c r="B19" s="9" t="s">
        <v>26</v>
      </c>
      <c r="C19" s="10" t="s">
        <v>18</v>
      </c>
      <c r="D19" s="11">
        <v>1600</v>
      </c>
      <c r="E19" s="12"/>
      <c r="F19" s="13">
        <f>D19*E19</f>
        <v>0</v>
      </c>
      <c r="G19" s="14">
        <v>2</v>
      </c>
      <c r="H19" s="15">
        <f>F19*G19</f>
        <v>0</v>
      </c>
    </row>
    <row r="20" spans="1:8" ht="22.5" customHeight="1" x14ac:dyDescent="0.25">
      <c r="A20" s="8" t="s">
        <v>9</v>
      </c>
      <c r="B20" s="9" t="s">
        <v>27</v>
      </c>
      <c r="C20" s="10" t="s">
        <v>18</v>
      </c>
      <c r="D20" s="10">
        <v>250</v>
      </c>
      <c r="E20" s="12"/>
      <c r="F20" s="13">
        <f t="shared" ref="F20:F25" si="2">D20*E20</f>
        <v>0</v>
      </c>
      <c r="G20" s="14">
        <v>2</v>
      </c>
      <c r="H20" s="15">
        <f t="shared" ref="H20:H25" si="3">F20*G20</f>
        <v>0</v>
      </c>
    </row>
    <row r="21" spans="1:8" ht="21" customHeight="1" x14ac:dyDescent="0.25">
      <c r="A21" s="8" t="s">
        <v>10</v>
      </c>
      <c r="B21" s="9" t="s">
        <v>28</v>
      </c>
      <c r="C21" s="10" t="s">
        <v>18</v>
      </c>
      <c r="D21" s="11">
        <v>2800</v>
      </c>
      <c r="E21" s="12"/>
      <c r="F21" s="13">
        <f t="shared" si="2"/>
        <v>0</v>
      </c>
      <c r="G21" s="14">
        <v>2</v>
      </c>
      <c r="H21" s="15">
        <f t="shared" si="3"/>
        <v>0</v>
      </c>
    </row>
    <row r="22" spans="1:8" ht="33" customHeight="1" x14ac:dyDescent="0.25">
      <c r="A22" s="8" t="s">
        <v>11</v>
      </c>
      <c r="B22" s="9" t="s">
        <v>29</v>
      </c>
      <c r="C22" s="10" t="s">
        <v>18</v>
      </c>
      <c r="D22" s="11">
        <v>1200</v>
      </c>
      <c r="E22" s="12"/>
      <c r="F22" s="13">
        <f t="shared" si="2"/>
        <v>0</v>
      </c>
      <c r="G22" s="14">
        <v>2</v>
      </c>
      <c r="H22" s="15">
        <f t="shared" si="3"/>
        <v>0</v>
      </c>
    </row>
    <row r="23" spans="1:8" ht="21.75" customHeight="1" x14ac:dyDescent="0.25">
      <c r="A23" s="8" t="s">
        <v>12</v>
      </c>
      <c r="B23" s="9" t="s">
        <v>30</v>
      </c>
      <c r="C23" s="10" t="s">
        <v>18</v>
      </c>
      <c r="D23" s="11">
        <v>1600</v>
      </c>
      <c r="E23" s="12"/>
      <c r="F23" s="13">
        <f t="shared" si="2"/>
        <v>0</v>
      </c>
      <c r="G23" s="14">
        <v>2</v>
      </c>
      <c r="H23" s="15">
        <f t="shared" si="3"/>
        <v>0</v>
      </c>
    </row>
    <row r="24" spans="1:8" x14ac:dyDescent="0.25">
      <c r="A24" s="8" t="s">
        <v>31</v>
      </c>
      <c r="B24" s="16" t="s">
        <v>32</v>
      </c>
      <c r="C24" s="10" t="s">
        <v>18</v>
      </c>
      <c r="D24" s="10">
        <v>450</v>
      </c>
      <c r="E24" s="12"/>
      <c r="F24" s="13">
        <f t="shared" si="2"/>
        <v>0</v>
      </c>
      <c r="G24" s="14">
        <v>2</v>
      </c>
      <c r="H24" s="15">
        <f t="shared" si="3"/>
        <v>0</v>
      </c>
    </row>
    <row r="25" spans="1:8" ht="15.75" thickBot="1" x14ac:dyDescent="0.3">
      <c r="A25" s="17" t="s">
        <v>33</v>
      </c>
      <c r="B25" s="18" t="s">
        <v>34</v>
      </c>
      <c r="C25" s="19" t="s">
        <v>18</v>
      </c>
      <c r="D25" s="19">
        <v>12</v>
      </c>
      <c r="E25" s="20"/>
      <c r="F25" s="13">
        <f t="shared" si="2"/>
        <v>0</v>
      </c>
      <c r="G25" s="21">
        <v>2</v>
      </c>
      <c r="H25" s="15">
        <f t="shared" si="3"/>
        <v>0</v>
      </c>
    </row>
    <row r="26" spans="1:8" ht="15.75" thickBot="1" x14ac:dyDescent="0.3">
      <c r="A26" s="31"/>
      <c r="B26" s="32"/>
      <c r="C26" s="31"/>
      <c r="D26" s="31"/>
      <c r="E26" s="33"/>
      <c r="F26" s="33" t="s">
        <v>20</v>
      </c>
      <c r="G26" s="34"/>
      <c r="H26" s="35">
        <f>SUM(H19:H25)</f>
        <v>0</v>
      </c>
    </row>
    <row r="27" spans="1:8" ht="15.75" thickBot="1" x14ac:dyDescent="0.3">
      <c r="A27" s="40"/>
      <c r="B27" s="41"/>
      <c r="C27" s="40"/>
      <c r="D27" s="40"/>
      <c r="E27" s="42"/>
      <c r="F27" s="42"/>
      <c r="G27" s="43"/>
      <c r="H27" s="42"/>
    </row>
    <row r="28" spans="1:8" ht="46.5" thickTop="1" thickBot="1" x14ac:dyDescent="0.3">
      <c r="A28" s="47" t="s">
        <v>44</v>
      </c>
      <c r="B28" s="50" t="s">
        <v>45</v>
      </c>
      <c r="C28" s="51" t="s">
        <v>54</v>
      </c>
      <c r="D28" s="52" t="s">
        <v>46</v>
      </c>
      <c r="E28" s="53" t="s">
        <v>47</v>
      </c>
      <c r="F28" s="54" t="s">
        <v>48</v>
      </c>
      <c r="G28" s="76" t="s">
        <v>49</v>
      </c>
      <c r="H28" s="77"/>
    </row>
    <row r="29" spans="1:8" ht="15.75" thickBot="1" x14ac:dyDescent="0.3">
      <c r="A29" s="48">
        <v>1</v>
      </c>
      <c r="B29" s="55">
        <v>2</v>
      </c>
      <c r="C29" s="56">
        <v>3</v>
      </c>
      <c r="D29" s="57">
        <v>4</v>
      </c>
      <c r="E29" s="58">
        <v>5</v>
      </c>
      <c r="F29" s="59">
        <v>6</v>
      </c>
      <c r="G29" s="78" t="s">
        <v>51</v>
      </c>
      <c r="H29" s="79"/>
    </row>
    <row r="30" spans="1:8" ht="46.5" thickBot="1" x14ac:dyDescent="0.3">
      <c r="A30" s="49">
        <v>1</v>
      </c>
      <c r="B30" s="60" t="s">
        <v>53</v>
      </c>
      <c r="C30" s="61" t="s">
        <v>50</v>
      </c>
      <c r="D30" s="61">
        <v>230</v>
      </c>
      <c r="E30" s="62"/>
      <c r="F30" s="63"/>
      <c r="G30" s="80">
        <f>D30*E30*F30</f>
        <v>0</v>
      </c>
      <c r="H30" s="81"/>
    </row>
    <row r="31" spans="1:8" ht="16.5" thickTop="1" thickBot="1" x14ac:dyDescent="0.3">
      <c r="A31" s="40"/>
      <c r="B31" s="41"/>
      <c r="C31" s="40"/>
      <c r="D31" s="40"/>
      <c r="E31" s="42"/>
      <c r="F31" s="42"/>
      <c r="G31" s="82">
        <f>SUM(G30)</f>
        <v>0</v>
      </c>
      <c r="H31" s="83"/>
    </row>
    <row r="32" spans="1:8" ht="15.75" thickTop="1" x14ac:dyDescent="0.25">
      <c r="E32" s="1" t="s">
        <v>19</v>
      </c>
    </row>
    <row r="33" spans="3:8" x14ac:dyDescent="0.25">
      <c r="C33" s="27"/>
      <c r="D33" s="27"/>
      <c r="E33" s="39" t="s">
        <v>41</v>
      </c>
      <c r="F33" s="68">
        <f>H15</f>
        <v>0</v>
      </c>
      <c r="G33" s="69"/>
      <c r="H33" s="70"/>
    </row>
    <row r="34" spans="3:8" x14ac:dyDescent="0.25">
      <c r="C34" s="27"/>
      <c r="D34" s="27"/>
      <c r="E34" s="39" t="s">
        <v>42</v>
      </c>
      <c r="F34" s="44"/>
      <c r="G34" s="45"/>
      <c r="H34" s="46"/>
    </row>
    <row r="35" spans="3:8" x14ac:dyDescent="0.25">
      <c r="C35" s="27"/>
      <c r="D35" s="27"/>
      <c r="E35" s="39" t="s">
        <v>52</v>
      </c>
      <c r="F35" s="68"/>
      <c r="G35" s="69"/>
      <c r="H35" s="70"/>
    </row>
    <row r="36" spans="3:8" x14ac:dyDescent="0.25">
      <c r="C36" s="71" t="s">
        <v>21</v>
      </c>
      <c r="D36" s="71"/>
      <c r="E36" s="72"/>
      <c r="F36" s="73">
        <f>F33+H34+F35</f>
        <v>0</v>
      </c>
      <c r="G36" s="74"/>
      <c r="H36" s="75"/>
    </row>
    <row r="37" spans="3:8" x14ac:dyDescent="0.25">
      <c r="C37" s="22"/>
      <c r="D37" s="22"/>
      <c r="E37" s="36"/>
      <c r="F37" s="68">
        <f>F36*25%</f>
        <v>0</v>
      </c>
      <c r="G37" s="69"/>
      <c r="H37" s="70"/>
    </row>
    <row r="38" spans="3:8" x14ac:dyDescent="0.25">
      <c r="C38" s="71" t="s">
        <v>22</v>
      </c>
      <c r="D38" s="71"/>
      <c r="E38" s="72"/>
      <c r="F38" s="73">
        <f>F36+F37</f>
        <v>0</v>
      </c>
      <c r="G38" s="74"/>
      <c r="H38" s="75"/>
    </row>
    <row r="39" spans="3:8" x14ac:dyDescent="0.25">
      <c r="F39" s="37"/>
      <c r="G39" s="38"/>
      <c r="H39" s="37"/>
    </row>
    <row r="41" spans="3:8" ht="15" customHeight="1" x14ac:dyDescent="0.25"/>
  </sheetData>
  <mergeCells count="15">
    <mergeCell ref="B5:G5"/>
    <mergeCell ref="B2:F2"/>
    <mergeCell ref="C3:E3"/>
    <mergeCell ref="F37:H37"/>
    <mergeCell ref="C38:E38"/>
    <mergeCell ref="F38:H38"/>
    <mergeCell ref="C36:E36"/>
    <mergeCell ref="B6:E6"/>
    <mergeCell ref="F33:H33"/>
    <mergeCell ref="F36:H36"/>
    <mergeCell ref="F35:H35"/>
    <mergeCell ref="G28:H28"/>
    <mergeCell ref="G29:H29"/>
    <mergeCell ref="G30:H30"/>
    <mergeCell ref="G31:H31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Windows User</cp:lastModifiedBy>
  <cp:lastPrinted>2016-03-14T09:22:38Z</cp:lastPrinted>
  <dcterms:created xsi:type="dcterms:W3CDTF">2014-10-21T11:47:17Z</dcterms:created>
  <dcterms:modified xsi:type="dcterms:W3CDTF">2018-01-02T07:46:26Z</dcterms:modified>
</cp:coreProperties>
</file>